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'Лист1'!$I$11</definedName>
  </definedNames>
  <calcPr fullCalcOnLoad="1"/>
</workbook>
</file>

<file path=xl/sharedStrings.xml><?xml version="1.0" encoding="utf-8"?>
<sst xmlns="http://schemas.openxmlformats.org/spreadsheetml/2006/main" count="117" uniqueCount="94">
  <si>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</si>
  <si>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</si>
  <si>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>Поступило средств областного бюджета &lt;*&gt;</t>
  </si>
  <si>
    <t>Размер софинансирования из местного бюджета &lt;*&gt;</t>
  </si>
  <si>
    <t>Расходы, подтвержденные документами и произведенные за счет средств областного бюджета &lt;*&gt;</t>
  </si>
  <si>
    <t>Расходы, подтвержденные документами и произведенные за счет местного бюджета &lt;*&gt;</t>
  </si>
  <si>
    <t>Неиспользованный остаток межбюджетного трансферта, подлежащий возврату &lt;*&gt;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</si>
  <si>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</si>
  <si>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</si>
  <si>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</si>
  <si>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</si>
  <si>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</si>
  <si>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</si>
  <si>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</si>
  <si>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</si>
  <si>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</si>
  <si>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>ИТОГО &lt;**&gt;</t>
  </si>
  <si>
    <t xml:space="preserve">ОТЧЕТ
об использовании субсидии, предоставленной из областного бюджета Ленинградской области 
«Важинское городское поселение Подпорожского муниципального района Ленинградской области» на государственную поддержку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2016 год
</t>
  </si>
  <si>
    <t>&lt;*&gt; Все суммы указываются в рублях (не в тысячах рублей!)</t>
  </si>
  <si>
    <t>&lt;**&gt; Обязательно наличие графы "Итого"</t>
  </si>
  <si>
    <t xml:space="preserve">Глава администрации поселения               </t>
  </si>
  <si>
    <t xml:space="preserve">          Согласовано:</t>
  </si>
  <si>
    <t xml:space="preserve">Ленинградской области                            </t>
  </si>
  <si>
    <t xml:space="preserve">          ________         Афонин А.А.    </t>
  </si>
  <si>
    <t xml:space="preserve">           (подпись)  (фамилия, инициалы)    </t>
  </si>
  <si>
    <t xml:space="preserve">                                           </t>
  </si>
  <si>
    <t>___________   Бурак Л.В</t>
  </si>
  <si>
    <t xml:space="preserve">Руководитель финансового                     </t>
  </si>
  <si>
    <t>органа    ___________ Чишегорова И.В.</t>
  </si>
  <si>
    <t>Исполнитель Виноградова С.М. _________</t>
  </si>
  <si>
    <t>ООО "Алигри"</t>
  </si>
  <si>
    <t xml:space="preserve">Ремонт уличного освещения </t>
  </si>
  <si>
    <t>Приобретение и установка детской игровой площадки</t>
  </si>
  <si>
    <t>ООО "СвирьСтрой"</t>
  </si>
  <si>
    <t>ООО "Монтажное Объединение Северное"</t>
  </si>
  <si>
    <t>МК № 0145300014816000015-0259194-01 от  21.06.2016г.</t>
  </si>
  <si>
    <t>МК № 0145300014816000019-0259194-01 от 19.07.2016г.</t>
  </si>
  <si>
    <t>МК № 0145300014816000028-0259194-01 от  19.08.2016г.</t>
  </si>
  <si>
    <t>договора № 76/2016 от 01.09.2016</t>
  </si>
  <si>
    <t>договора подряда № 21/2016 от 15.09.2016г.</t>
  </si>
  <si>
    <t>МК № 0145300014816000035 от 15.09.2016г.</t>
  </si>
  <si>
    <t xml:space="preserve">МК № 2/2016 от 03.10.2016г. </t>
  </si>
  <si>
    <t>МК № 3/2016 от 05.10.2016г.</t>
  </si>
  <si>
    <t>МК № 0145300014816000042 от 17.10.2016г.</t>
  </si>
  <si>
    <t>договора поставки № 23 от 16.11.2016г.</t>
  </si>
  <si>
    <t xml:space="preserve">Планировка дорожного покрытия с распределением ЩПС по ширине дорожного полотна </t>
  </si>
  <si>
    <t>Киося С.С.</t>
  </si>
  <si>
    <t>Попков В.А.</t>
  </si>
  <si>
    <t>ООО "ВЖХ"</t>
  </si>
  <si>
    <t>Ремонт здания над артезианской скважиной в д. Купецкое, ул. Солнечная</t>
  </si>
  <si>
    <t>Планировка дорожного покрытия с распределением ЩПС по ширине дорожного полотна в д. Гришино, д. Согиницы, д. Усланка</t>
  </si>
  <si>
    <t>Изготовление и установка навеса для работы автолавки</t>
  </si>
  <si>
    <t>ИП Казакевич Е.Н.</t>
  </si>
  <si>
    <t>Ремонт участка автодороги по ул. Кашинская (оканавливание 180 м., переустройство водопропускной трубы с добавлением материала)</t>
  </si>
  <si>
    <t>Спиливание аварийного дерева на гражданском кладбище в д. Курпово</t>
  </si>
  <si>
    <t>ООО "Кола-47"</t>
  </si>
  <si>
    <t>ИП Шарков Н.В.</t>
  </si>
  <si>
    <t>Обустройство артезианской скважины</t>
  </si>
  <si>
    <t>Приобретение щебеночно-песчаной смеси в д. Курпово и д. Заозерье</t>
  </si>
  <si>
    <t>Акт № 327 от 16.11.2016г.</t>
  </si>
  <si>
    <t>40 куб.м.</t>
  </si>
  <si>
    <t>Акт б/н от 22.10.2016г., Акт б/н от 22.10.2016г.</t>
  </si>
  <si>
    <t>1 усл. ед.</t>
  </si>
  <si>
    <t>Приобретение и установка детской игровой площадки в д. Ульино и в д. Купецкое</t>
  </si>
  <si>
    <t xml:space="preserve">Приобретение и доставка материалов для ремонта автодороги </t>
  </si>
  <si>
    <t>990 1403 6630370880 521 251 211 66030300</t>
  </si>
  <si>
    <t>Утверждено бюджетных назначений на 2016год (областной и местный бюджет) &lt;*&gt;</t>
  </si>
  <si>
    <t>Акт б/н от 03.08.2016г.</t>
  </si>
  <si>
    <t>731,7 куб.м.</t>
  </si>
  <si>
    <t>Акт № 1 от 16.09.2016г., акт № 2 от 16.09.2016г., акт № 3 от 16.09.2016г., Акт № 4 от 16.09.2016г.</t>
  </si>
  <si>
    <t>Акт № 1 от 08.08.2016г., Акт № 2 от 15.08.2016г.</t>
  </si>
  <si>
    <t>Акт № 1 от 08.08.2016г., Акт № 2 от 08.08.2016г.</t>
  </si>
  <si>
    <t>Акт о приемке выполненных работ № 1от 30.09.2016г.</t>
  </si>
  <si>
    <t>1 усл.ед.</t>
  </si>
  <si>
    <t>Акт № 1 от 30.09.2016г.</t>
  </si>
  <si>
    <t>Акт № 1 от 20.09.2016г., Акт № 2 от 20.09.2016г.</t>
  </si>
  <si>
    <t>Акт о приемке выполненных работ № 1от 18.10.2016г.</t>
  </si>
  <si>
    <t>Акт № 42 от 11.10.2016г.</t>
  </si>
  <si>
    <t>1 шт.</t>
  </si>
  <si>
    <t>Акт о приемке выполненных работ № 1 от 25.10.2016</t>
  </si>
  <si>
    <t>ООО "ТК "Неруд"</t>
  </si>
  <si>
    <t>Спиливание аварийного дерева в д. Ульино, ул. Переливчатая</t>
  </si>
  <si>
    <t>договор подряда № 15/2016 от 01.08.2016г.</t>
  </si>
  <si>
    <t>договор подряда № 16/2016 от 01.08.2016г.</t>
  </si>
  <si>
    <t>председатель комитета по местному самоуправлению,межнациональным и межконфессиональным отношениям Ленинградской области</t>
  </si>
  <si>
    <t xml:space="preserve">                      (подпись)  (фамилия, инициалы)</t>
  </si>
  <si>
    <t>8(81365) 41-547</t>
  </si>
  <si>
    <t xml:space="preserve">            (фамилия, инициалы)                             (номер телефона)</t>
  </si>
  <si>
    <t xml:space="preserve">10.01.2017 года  </t>
  </si>
  <si>
    <t>Акт № 414 от 19.10.2016г.</t>
  </si>
  <si>
    <t>Договор № 87/2016 от 15.09.2016г.</t>
  </si>
  <si>
    <t>920 2 020 02999 13 0000 151</t>
  </si>
  <si>
    <t>Планировка дорожного покрытия с распределением ЩПС по ширине дорожного полотна  в д. Курпово, ул. Заречная, ул. Молодежная, ул. Прибрежная; в д. Усланка, ул. Кашинская</t>
  </si>
  <si>
    <t>Планировка дорожного покрытия с распределением ЩПС по ширине дорожного полотна в д. Купецкое, ул. Солнечная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</si>
</sst>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u val="single"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u val="single"/>
      <sz val="8"/>
      <color theme="1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u val="single"/>
      <sz val="9"/>
      <color theme="10"/>
      <name val="Times New Roman"/>
      <family val="1"/>
    </font>
    <font>
      <sz val="9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/>
    </xf>
    <xf numFmtId="49" fontId="49" fillId="0" borderId="13" xfId="0" applyNumberFormat="1" applyFont="1" applyBorder="1" applyAlignment="1">
      <alignment horizontal="left" vertical="center" wrapText="1"/>
    </xf>
    <xf numFmtId="0" fontId="51" fillId="0" borderId="13" xfId="42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2" fillId="0" borderId="13" xfId="0" applyFont="1" applyBorder="1" applyAlignment="1">
      <alignment/>
    </xf>
    <xf numFmtId="0" fontId="49" fillId="0" borderId="13" xfId="0" applyFont="1" applyBorder="1" applyAlignment="1">
      <alignment vertical="center" wrapText="1"/>
    </xf>
    <xf numFmtId="0" fontId="52" fillId="0" borderId="12" xfId="0" applyFont="1" applyBorder="1" applyAlignment="1">
      <alignment/>
    </xf>
    <xf numFmtId="2" fontId="49" fillId="0" borderId="12" xfId="0" applyNumberFormat="1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8" fillId="0" borderId="15" xfId="0" applyFont="1" applyBorder="1" applyAlignment="1">
      <alignment/>
    </xf>
    <xf numFmtId="2" fontId="53" fillId="0" borderId="12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0" fillId="0" borderId="18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12" fillId="0" borderId="10" xfId="42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vertical="center" wrapText="1"/>
    </xf>
    <xf numFmtId="2" fontId="49" fillId="0" borderId="12" xfId="0" applyNumberFormat="1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50" fillId="0" borderId="2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2" fontId="49" fillId="0" borderId="10" xfId="0" applyNumberFormat="1" applyFont="1" applyBorder="1" applyAlignment="1">
      <alignment horizontal="center" vertical="center"/>
    </xf>
    <xf numFmtId="2" fontId="49" fillId="0" borderId="21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2" fontId="49" fillId="0" borderId="16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2" fontId="49" fillId="0" borderId="22" xfId="0" applyNumberFormat="1" applyFont="1" applyBorder="1" applyAlignment="1">
      <alignment horizontal="center" vertical="center"/>
    </xf>
    <xf numFmtId="2" fontId="49" fillId="0" borderId="13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2" fontId="49" fillId="0" borderId="10" xfId="0" applyNumberFormat="1" applyFont="1" applyBorder="1" applyAlignment="1">
      <alignment horizontal="center" vertical="center" wrapText="1"/>
    </xf>
    <xf numFmtId="2" fontId="49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12" fillId="0" borderId="0" xfId="42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22" xfId="42" applyFont="1" applyBorder="1" applyAlignment="1">
      <alignment horizontal="center" vertical="center" wrapText="1"/>
    </xf>
    <xf numFmtId="0" fontId="55" fillId="0" borderId="13" xfId="42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6" fillId="0" borderId="22" xfId="42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9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13.7109375" style="0" customWidth="1"/>
    <col min="2" max="2" width="10.28125" style="0" customWidth="1"/>
    <col min="3" max="3" width="9.00390625" style="0" customWidth="1"/>
    <col min="4" max="4" width="9.140625" style="0" customWidth="1"/>
    <col min="8" max="8" width="9.421875" style="0" customWidth="1"/>
    <col min="9" max="9" width="13.421875" style="0" customWidth="1"/>
    <col min="10" max="10" width="12.8515625" style="0" customWidth="1"/>
    <col min="11" max="11" width="15.28125" style="0" customWidth="1"/>
    <col min="12" max="12" width="15.00390625" style="0" customWidth="1"/>
    <col min="13" max="13" width="9.57421875" style="0" customWidth="1"/>
    <col min="14" max="14" width="8.8515625" style="0" customWidth="1"/>
    <col min="15" max="15" width="11.421875" style="0" customWidth="1"/>
    <col min="16" max="16" width="12.00390625" style="0" customWidth="1"/>
  </cols>
  <sheetData>
    <row r="1" spans="1:16" ht="99" customHeight="1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ht="15.75" thickBot="1"/>
    <row r="3" spans="1:16" ht="33.75" customHeight="1" thickBot="1">
      <c r="A3" s="71" t="s">
        <v>0</v>
      </c>
      <c r="B3" s="71" t="s">
        <v>1</v>
      </c>
      <c r="C3" s="76" t="s">
        <v>66</v>
      </c>
      <c r="D3" s="69" t="s">
        <v>2</v>
      </c>
      <c r="E3" s="69" t="s">
        <v>3</v>
      </c>
      <c r="F3" s="69" t="s">
        <v>4</v>
      </c>
      <c r="G3" s="69" t="s">
        <v>5</v>
      </c>
      <c r="H3" s="69" t="s">
        <v>6</v>
      </c>
      <c r="I3" s="71" t="s">
        <v>7</v>
      </c>
      <c r="J3" s="73" t="s">
        <v>8</v>
      </c>
      <c r="K3" s="74"/>
      <c r="L3" s="74"/>
      <c r="M3" s="74"/>
      <c r="N3" s="74"/>
      <c r="O3" s="74"/>
      <c r="P3" s="75"/>
    </row>
    <row r="4" spans="1:16" ht="72.75" thickBot="1">
      <c r="A4" s="72"/>
      <c r="B4" s="72"/>
      <c r="C4" s="70"/>
      <c r="D4" s="70"/>
      <c r="E4" s="70"/>
      <c r="F4" s="70"/>
      <c r="G4" s="70"/>
      <c r="H4" s="70"/>
      <c r="I4" s="72"/>
      <c r="J4" s="4" t="s">
        <v>9</v>
      </c>
      <c r="K4" s="2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</row>
    <row r="5" spans="1:20" ht="45.75" thickBot="1">
      <c r="A5" s="6" t="s">
        <v>65</v>
      </c>
      <c r="B5" s="43" t="s">
        <v>91</v>
      </c>
      <c r="C5" s="44">
        <f>D5+E5</f>
        <v>2625000</v>
      </c>
      <c r="D5" s="44">
        <v>2500000</v>
      </c>
      <c r="E5" s="44">
        <v>125000</v>
      </c>
      <c r="F5" s="44">
        <f>SUM(F6:F18)</f>
        <v>2500000</v>
      </c>
      <c r="G5" s="44">
        <f>SUM(G6:G18)</f>
        <v>125000</v>
      </c>
      <c r="H5" s="44">
        <f>SUM(H6:H18)</f>
        <v>0</v>
      </c>
      <c r="I5" s="41"/>
      <c r="J5" s="4"/>
      <c r="K5" s="42"/>
      <c r="L5" s="1"/>
      <c r="M5" s="1"/>
      <c r="N5" s="1"/>
      <c r="O5" s="1"/>
      <c r="P5" s="1"/>
      <c r="S5" s="65"/>
      <c r="T5" s="65"/>
    </row>
    <row r="6" spans="1:16" ht="56.25" customHeight="1" thickBot="1">
      <c r="A6" s="6"/>
      <c r="B6" s="7"/>
      <c r="C6" s="8"/>
      <c r="D6" s="8"/>
      <c r="E6" s="8"/>
      <c r="F6" s="52">
        <v>262094.45</v>
      </c>
      <c r="G6" s="52">
        <v>13099.22</v>
      </c>
      <c r="H6" s="53">
        <v>0</v>
      </c>
      <c r="I6" s="9" t="s">
        <v>32</v>
      </c>
      <c r="J6" s="9" t="s">
        <v>30</v>
      </c>
      <c r="K6" s="9" t="s">
        <v>35</v>
      </c>
      <c r="L6" s="9" t="s">
        <v>63</v>
      </c>
      <c r="M6" s="54">
        <v>275193.67</v>
      </c>
      <c r="N6" s="54">
        <v>275193.67</v>
      </c>
      <c r="O6" s="9" t="s">
        <v>61</v>
      </c>
      <c r="P6" s="10" t="s">
        <v>62</v>
      </c>
    </row>
    <row r="7" spans="1:16" ht="57.75" customHeight="1" thickBot="1">
      <c r="A7" s="11"/>
      <c r="B7" s="12"/>
      <c r="C7" s="30"/>
      <c r="D7" s="31"/>
      <c r="E7" s="32"/>
      <c r="F7" s="58">
        <v>920936.65</v>
      </c>
      <c r="G7" s="54">
        <v>48470.35</v>
      </c>
      <c r="H7" s="55">
        <v>0</v>
      </c>
      <c r="I7" s="13" t="s">
        <v>64</v>
      </c>
      <c r="J7" s="9" t="s">
        <v>33</v>
      </c>
      <c r="K7" s="9" t="s">
        <v>36</v>
      </c>
      <c r="L7" s="13" t="s">
        <v>64</v>
      </c>
      <c r="M7" s="56">
        <v>969407</v>
      </c>
      <c r="N7" s="56">
        <v>969407</v>
      </c>
      <c r="O7" s="9" t="s">
        <v>67</v>
      </c>
      <c r="P7" s="10" t="s">
        <v>68</v>
      </c>
    </row>
    <row r="8" spans="1:16" ht="96" customHeight="1" thickBot="1">
      <c r="A8" s="11"/>
      <c r="B8" s="12"/>
      <c r="C8" s="39"/>
      <c r="D8" s="40"/>
      <c r="E8" s="40"/>
      <c r="F8" s="57">
        <v>708279.57</v>
      </c>
      <c r="G8" s="57">
        <v>35399.1</v>
      </c>
      <c r="H8" s="53">
        <v>0</v>
      </c>
      <c r="I8" s="9" t="s">
        <v>31</v>
      </c>
      <c r="J8" s="9" t="s">
        <v>34</v>
      </c>
      <c r="K8" s="9" t="s">
        <v>37</v>
      </c>
      <c r="L8" s="9" t="s">
        <v>31</v>
      </c>
      <c r="M8" s="39">
        <v>743678.67</v>
      </c>
      <c r="N8" s="39">
        <v>743678.67</v>
      </c>
      <c r="O8" s="9" t="s">
        <v>69</v>
      </c>
      <c r="P8" s="10" t="s">
        <v>62</v>
      </c>
    </row>
    <row r="9" spans="1:26" s="35" customFormat="1" ht="138.75" customHeight="1" thickBot="1">
      <c r="A9" s="45"/>
      <c r="B9" s="11"/>
      <c r="C9" s="46"/>
      <c r="D9" s="47"/>
      <c r="E9" s="47"/>
      <c r="F9" s="47">
        <v>28063.33</v>
      </c>
      <c r="G9" s="47">
        <v>1477.02</v>
      </c>
      <c r="H9" s="59">
        <v>0</v>
      </c>
      <c r="I9" s="49" t="s">
        <v>45</v>
      </c>
      <c r="J9" s="9" t="s">
        <v>46</v>
      </c>
      <c r="K9" s="50" t="s">
        <v>82</v>
      </c>
      <c r="L9" s="51" t="s">
        <v>92</v>
      </c>
      <c r="M9" s="56">
        <v>29540.35</v>
      </c>
      <c r="N9" s="56">
        <v>29540.35</v>
      </c>
      <c r="O9" s="9" t="s">
        <v>70</v>
      </c>
      <c r="P9" s="54" t="s">
        <v>62</v>
      </c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16" ht="96" customHeight="1" thickBot="1">
      <c r="A10" s="45"/>
      <c r="B10" s="11"/>
      <c r="C10" s="46"/>
      <c r="D10" s="47"/>
      <c r="E10" s="47"/>
      <c r="F10" s="61">
        <v>10969.65</v>
      </c>
      <c r="G10" s="61">
        <v>577.35</v>
      </c>
      <c r="H10" s="56">
        <v>0</v>
      </c>
      <c r="I10" s="48" t="s">
        <v>45</v>
      </c>
      <c r="J10" s="37" t="s">
        <v>47</v>
      </c>
      <c r="K10" s="37" t="s">
        <v>83</v>
      </c>
      <c r="L10" s="36" t="s">
        <v>93</v>
      </c>
      <c r="M10" s="63">
        <v>11547</v>
      </c>
      <c r="N10" s="63">
        <v>11547</v>
      </c>
      <c r="O10" s="37" t="s">
        <v>71</v>
      </c>
      <c r="P10" s="38" t="s">
        <v>62</v>
      </c>
    </row>
    <row r="11" spans="1:16" ht="60" customHeight="1" thickBot="1">
      <c r="A11" s="6"/>
      <c r="B11" s="7"/>
      <c r="C11" s="8"/>
      <c r="D11" s="15"/>
      <c r="E11" s="15"/>
      <c r="F11" s="57">
        <v>54930.23</v>
      </c>
      <c r="G11" s="57">
        <v>2745.36</v>
      </c>
      <c r="H11" s="53">
        <v>0</v>
      </c>
      <c r="I11" s="34" t="s">
        <v>49</v>
      </c>
      <c r="J11" s="16" t="s">
        <v>48</v>
      </c>
      <c r="K11" s="16" t="s">
        <v>38</v>
      </c>
      <c r="L11" s="34" t="s">
        <v>49</v>
      </c>
      <c r="M11" s="60">
        <v>57675.59</v>
      </c>
      <c r="N11" s="60">
        <v>57675.59</v>
      </c>
      <c r="O11" s="16" t="s">
        <v>72</v>
      </c>
      <c r="P11" s="33" t="s">
        <v>73</v>
      </c>
    </row>
    <row r="12" spans="1:16" ht="117" customHeight="1" thickBot="1">
      <c r="A12" s="6"/>
      <c r="B12" s="7"/>
      <c r="C12" s="8"/>
      <c r="D12" s="8"/>
      <c r="E12" s="8"/>
      <c r="F12" s="52">
        <v>33442.98</v>
      </c>
      <c r="G12" s="52">
        <v>1671.45</v>
      </c>
      <c r="H12" s="53">
        <v>0</v>
      </c>
      <c r="I12" s="17" t="s">
        <v>50</v>
      </c>
      <c r="J12" s="9" t="s">
        <v>46</v>
      </c>
      <c r="K12" s="9" t="s">
        <v>39</v>
      </c>
      <c r="L12" s="18" t="s">
        <v>50</v>
      </c>
      <c r="M12" s="56">
        <v>35114.43</v>
      </c>
      <c r="N12" s="56">
        <v>35114.43</v>
      </c>
      <c r="O12" s="9" t="s">
        <v>74</v>
      </c>
      <c r="P12" s="10" t="s">
        <v>73</v>
      </c>
    </row>
    <row r="13" spans="1:16" ht="49.5" customHeight="1" thickBot="1">
      <c r="A13" s="6"/>
      <c r="B13" s="7"/>
      <c r="C13" s="8"/>
      <c r="D13" s="8"/>
      <c r="E13" s="8"/>
      <c r="F13" s="52">
        <v>277227.69</v>
      </c>
      <c r="G13" s="52">
        <v>13855.56</v>
      </c>
      <c r="H13" s="53">
        <v>0</v>
      </c>
      <c r="I13" s="9" t="s">
        <v>51</v>
      </c>
      <c r="J13" s="9" t="s">
        <v>52</v>
      </c>
      <c r="K13" s="9" t="s">
        <v>40</v>
      </c>
      <c r="L13" s="9" t="s">
        <v>51</v>
      </c>
      <c r="M13" s="52">
        <v>291083.25</v>
      </c>
      <c r="N13" s="52">
        <v>291083.25</v>
      </c>
      <c r="O13" s="9" t="s">
        <v>75</v>
      </c>
      <c r="P13" s="10" t="s">
        <v>62</v>
      </c>
    </row>
    <row r="14" spans="1:16" ht="111.75" customHeight="1" thickBot="1">
      <c r="A14" s="6"/>
      <c r="B14" s="7"/>
      <c r="C14" s="8"/>
      <c r="D14" s="8"/>
      <c r="E14" s="8"/>
      <c r="F14" s="52">
        <v>61012.97</v>
      </c>
      <c r="G14" s="52">
        <v>1605.44</v>
      </c>
      <c r="H14" s="53">
        <v>0</v>
      </c>
      <c r="I14" s="9" t="s">
        <v>53</v>
      </c>
      <c r="J14" s="9" t="s">
        <v>55</v>
      </c>
      <c r="K14" s="9" t="s">
        <v>41</v>
      </c>
      <c r="L14" s="19" t="s">
        <v>53</v>
      </c>
      <c r="M14" s="54">
        <v>62618.41</v>
      </c>
      <c r="N14" s="54">
        <v>62618.41</v>
      </c>
      <c r="O14" s="9" t="s">
        <v>76</v>
      </c>
      <c r="P14" s="10" t="s">
        <v>62</v>
      </c>
    </row>
    <row r="15" spans="1:16" ht="71.25" customHeight="1" thickBot="1">
      <c r="A15" s="6"/>
      <c r="B15" s="7"/>
      <c r="C15" s="20"/>
      <c r="D15" s="8"/>
      <c r="E15" s="8"/>
      <c r="F15" s="52">
        <v>10666.88</v>
      </c>
      <c r="G15" s="52">
        <v>533.12</v>
      </c>
      <c r="H15" s="53">
        <v>0</v>
      </c>
      <c r="I15" s="17" t="s">
        <v>54</v>
      </c>
      <c r="J15" s="9" t="s">
        <v>56</v>
      </c>
      <c r="K15" s="9" t="s">
        <v>42</v>
      </c>
      <c r="L15" s="17" t="s">
        <v>54</v>
      </c>
      <c r="M15" s="56">
        <v>11200</v>
      </c>
      <c r="N15" s="56">
        <v>11200</v>
      </c>
      <c r="O15" s="9" t="s">
        <v>77</v>
      </c>
      <c r="P15" s="10" t="s">
        <v>78</v>
      </c>
    </row>
    <row r="16" spans="1:16" ht="48" customHeight="1" thickBot="1">
      <c r="A16" s="21"/>
      <c r="B16" s="7"/>
      <c r="C16" s="14"/>
      <c r="D16" s="8"/>
      <c r="E16" s="8"/>
      <c r="F16" s="52">
        <v>70041.96</v>
      </c>
      <c r="G16" s="52">
        <v>3500.63</v>
      </c>
      <c r="H16" s="53">
        <v>0</v>
      </c>
      <c r="I16" s="9" t="s">
        <v>57</v>
      </c>
      <c r="J16" s="9" t="s">
        <v>52</v>
      </c>
      <c r="K16" s="9" t="s">
        <v>43</v>
      </c>
      <c r="L16" s="9" t="s">
        <v>57</v>
      </c>
      <c r="M16" s="56">
        <v>73542.59</v>
      </c>
      <c r="N16" s="56">
        <v>73542.59</v>
      </c>
      <c r="O16" s="9" t="s">
        <v>79</v>
      </c>
      <c r="P16" s="10" t="s">
        <v>62</v>
      </c>
    </row>
    <row r="17" spans="1:16" ht="61.5" customHeight="1" thickBot="1">
      <c r="A17" s="21"/>
      <c r="B17" s="7"/>
      <c r="C17" s="8"/>
      <c r="D17" s="8"/>
      <c r="E17" s="8"/>
      <c r="F17" s="52">
        <v>3809.6</v>
      </c>
      <c r="G17" s="52">
        <v>190.4</v>
      </c>
      <c r="H17" s="53">
        <v>0</v>
      </c>
      <c r="I17" s="17" t="s">
        <v>81</v>
      </c>
      <c r="J17" s="9" t="s">
        <v>48</v>
      </c>
      <c r="K17" s="9" t="s">
        <v>90</v>
      </c>
      <c r="L17" s="18" t="s">
        <v>81</v>
      </c>
      <c r="M17" s="56">
        <v>4000</v>
      </c>
      <c r="N17" s="56">
        <v>4000</v>
      </c>
      <c r="O17" s="9" t="s">
        <v>89</v>
      </c>
      <c r="P17" s="10" t="s">
        <v>78</v>
      </c>
    </row>
    <row r="18" spans="1:16" ht="57" thickBot="1">
      <c r="A18" s="6"/>
      <c r="B18" s="7"/>
      <c r="C18" s="8"/>
      <c r="D18" s="8"/>
      <c r="E18" s="8"/>
      <c r="F18" s="52">
        <v>58524.04</v>
      </c>
      <c r="G18" s="52">
        <v>1875</v>
      </c>
      <c r="H18" s="53">
        <v>0</v>
      </c>
      <c r="I18" s="17" t="s">
        <v>58</v>
      </c>
      <c r="J18" s="9" t="s">
        <v>80</v>
      </c>
      <c r="K18" s="9" t="s">
        <v>44</v>
      </c>
      <c r="L18" s="17" t="s">
        <v>58</v>
      </c>
      <c r="M18" s="56">
        <v>60399.04</v>
      </c>
      <c r="N18" s="56">
        <v>60399.04</v>
      </c>
      <c r="O18" s="9" t="s">
        <v>59</v>
      </c>
      <c r="P18" s="10" t="s">
        <v>60</v>
      </c>
    </row>
    <row r="19" spans="1:16" ht="15.75" thickBot="1">
      <c r="A19" s="22" t="s">
        <v>16</v>
      </c>
      <c r="B19" s="23"/>
      <c r="C19" s="62">
        <f>C5</f>
        <v>2625000</v>
      </c>
      <c r="D19" s="62">
        <f>D5</f>
        <v>2500000</v>
      </c>
      <c r="E19" s="62">
        <f>E5</f>
        <v>125000</v>
      </c>
      <c r="F19" s="62">
        <f>F5</f>
        <v>2500000</v>
      </c>
      <c r="G19" s="62">
        <f>G5</f>
        <v>125000</v>
      </c>
      <c r="H19" s="62">
        <f>H5</f>
        <v>0</v>
      </c>
      <c r="I19" s="24"/>
      <c r="J19" s="25"/>
      <c r="K19" s="26"/>
      <c r="L19" s="25"/>
      <c r="M19" s="27">
        <f>SUM(M6:M18)</f>
        <v>2625000</v>
      </c>
      <c r="N19" s="27">
        <f>SUM(N6:N18)</f>
        <v>2625000</v>
      </c>
      <c r="O19" s="28"/>
      <c r="P19" s="23"/>
    </row>
    <row r="20" ht="15">
      <c r="K20" s="5"/>
    </row>
    <row r="21" spans="1:15" ht="15">
      <c r="A21" s="3" t="s">
        <v>18</v>
      </c>
      <c r="B21" s="3"/>
      <c r="C21" s="3"/>
      <c r="D21" s="3"/>
      <c r="E21" s="3"/>
      <c r="F21" s="3"/>
      <c r="G21" s="3"/>
      <c r="H21" s="3"/>
      <c r="I21" s="3"/>
      <c r="J21" s="3"/>
      <c r="L21" s="3"/>
      <c r="M21" s="3"/>
      <c r="N21" s="3"/>
      <c r="O21" s="3"/>
    </row>
    <row r="22" spans="1:15" ht="15">
      <c r="A22" s="3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">
      <c r="A23" s="3" t="s">
        <v>20</v>
      </c>
      <c r="B23" s="3"/>
      <c r="C23" s="3"/>
      <c r="D23" s="3"/>
      <c r="E23" s="3"/>
      <c r="F23" s="3"/>
      <c r="G23" s="3"/>
      <c r="H23" s="3"/>
      <c r="I23" s="66" t="s">
        <v>21</v>
      </c>
      <c r="J23" s="66"/>
      <c r="K23" s="66"/>
      <c r="L23" s="66"/>
      <c r="M23" s="3"/>
      <c r="N23" s="3"/>
      <c r="O23" s="3"/>
    </row>
    <row r="24" spans="1:15" ht="15">
      <c r="A24" s="3" t="s">
        <v>22</v>
      </c>
      <c r="B24" s="3"/>
      <c r="C24" s="3"/>
      <c r="D24" s="3"/>
      <c r="E24" s="3"/>
      <c r="F24" s="3"/>
      <c r="G24" s="3"/>
      <c r="H24" s="3"/>
      <c r="I24" s="67" t="s">
        <v>84</v>
      </c>
      <c r="J24" s="67"/>
      <c r="K24" s="67"/>
      <c r="L24" s="67"/>
      <c r="M24" s="67"/>
      <c r="N24" s="3"/>
      <c r="O24" s="3"/>
    </row>
    <row r="25" spans="1:15" ht="15">
      <c r="A25" s="3" t="s">
        <v>23</v>
      </c>
      <c r="B25" s="3"/>
      <c r="C25" s="3"/>
      <c r="D25" s="3"/>
      <c r="E25" s="3"/>
      <c r="F25" s="3"/>
      <c r="G25" s="3"/>
      <c r="H25" s="3"/>
      <c r="I25" s="67"/>
      <c r="J25" s="67"/>
      <c r="K25" s="67"/>
      <c r="L25" s="67"/>
      <c r="M25" s="67"/>
      <c r="N25" s="3"/>
      <c r="O25" s="3"/>
    </row>
    <row r="26" spans="1:15" ht="15">
      <c r="A26" s="3" t="s">
        <v>24</v>
      </c>
      <c r="B26" s="3"/>
      <c r="C26" s="3"/>
      <c r="D26" s="3"/>
      <c r="E26" s="3"/>
      <c r="F26" s="3"/>
      <c r="G26" s="3"/>
      <c r="H26" s="3"/>
      <c r="I26" s="67"/>
      <c r="J26" s="67"/>
      <c r="K26" s="67"/>
      <c r="L26" s="67"/>
      <c r="M26" s="67"/>
      <c r="N26" s="3"/>
      <c r="O26" s="3"/>
    </row>
    <row r="27" spans="1:15" ht="15">
      <c r="A27" s="3" t="s">
        <v>25</v>
      </c>
      <c r="B27" s="3"/>
      <c r="C27" s="3"/>
      <c r="D27" s="3"/>
      <c r="E27" s="3"/>
      <c r="F27" s="3"/>
      <c r="G27" s="3"/>
      <c r="H27" s="3"/>
      <c r="I27" s="3"/>
      <c r="J27" s="29"/>
      <c r="K27" s="3"/>
      <c r="L27" s="3" t="s">
        <v>26</v>
      </c>
      <c r="M27" s="3"/>
      <c r="N27" s="3"/>
      <c r="O27" s="3"/>
    </row>
    <row r="28" spans="1:15" ht="15">
      <c r="A28" s="3" t="s">
        <v>27</v>
      </c>
      <c r="B28" s="3"/>
      <c r="C28" s="3"/>
      <c r="D28" s="3"/>
      <c r="E28" s="3"/>
      <c r="F28" s="3"/>
      <c r="G28" s="3"/>
      <c r="H28" s="3"/>
      <c r="I28" s="66" t="s">
        <v>85</v>
      </c>
      <c r="J28" s="66"/>
      <c r="K28" s="66"/>
      <c r="M28" s="3"/>
      <c r="N28" s="3"/>
      <c r="O28" s="3"/>
    </row>
    <row r="29" spans="1:15" ht="15">
      <c r="A29" s="3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">
      <c r="A30" s="3" t="s">
        <v>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">
      <c r="A31" s="3" t="s">
        <v>29</v>
      </c>
      <c r="B31" s="3"/>
      <c r="C31" s="3"/>
      <c r="D31" s="3"/>
      <c r="E31" s="3" t="s">
        <v>86</v>
      </c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">
      <c r="A32" s="3" t="s">
        <v>87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">
      <c r="A33" s="3" t="s">
        <v>88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ht="15">
      <c r="K34" s="3"/>
    </row>
    <row r="678" ht="15"/>
    <row r="679" ht="15"/>
  </sheetData>
  <sheetProtection/>
  <mergeCells count="14">
    <mergeCell ref="I28:K28"/>
    <mergeCell ref="I24:M26"/>
    <mergeCell ref="A1:P1"/>
    <mergeCell ref="F3:F4"/>
    <mergeCell ref="G3:G4"/>
    <mergeCell ref="H3:H4"/>
    <mergeCell ref="I3:I4"/>
    <mergeCell ref="J3:P3"/>
    <mergeCell ref="A3:A4"/>
    <mergeCell ref="B3:B4"/>
    <mergeCell ref="C3:C4"/>
    <mergeCell ref="D3:D4"/>
    <mergeCell ref="E3:E4"/>
    <mergeCell ref="I23:L23"/>
  </mergeCells>
  <hyperlinks>
    <hyperlink ref="C3" location="P678" display="P678"/>
    <hyperlink ref="D3" location="P678" display="P678"/>
    <hyperlink ref="E3" location="P678" display="P678"/>
    <hyperlink ref="F3" location="P678" display="P678"/>
    <hyperlink ref="G3" location="P678" display="P678"/>
    <hyperlink ref="H3" location="P678" display="P678"/>
    <hyperlink ref="A19" location="P679" display="P67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rowBreaks count="1" manualBreakCount="1">
    <brk id="1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2017-07-07T08:07:27Z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